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ls/Desktop/"/>
    </mc:Choice>
  </mc:AlternateContent>
  <xr:revisionPtr revIDLastSave="1" documentId="13_ncr:1_{47EE7DC4-63AB-2D4D-8085-9D779370A447}" xr6:coauthVersionLast="47" xr6:coauthVersionMax="47" xr10:uidLastSave="{25F2AB89-ECE9-4F00-A020-3B7CDC32E440}"/>
  <bookViews>
    <workbookView xWindow="6060" yWindow="460" windowWidth="23240" windowHeight="19440" xr2:uid="{00000000-000D-0000-FFFF-FFFF00000000}"/>
  </bookViews>
  <sheets>
    <sheet name="Budge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3" l="1"/>
  <c r="H19" i="3"/>
  <c r="I18" i="3"/>
  <c r="H18" i="3"/>
  <c r="J17" i="3"/>
  <c r="J16" i="3"/>
  <c r="J15" i="3"/>
  <c r="I13" i="3"/>
  <c r="H13" i="3"/>
  <c r="J12" i="3"/>
  <c r="J13" i="3" s="1"/>
  <c r="I10" i="3"/>
  <c r="H10" i="3"/>
  <c r="J9" i="3"/>
  <c r="J8" i="3"/>
  <c r="J7" i="3"/>
  <c r="J6" i="3"/>
  <c r="J19" i="3" s="1"/>
  <c r="D34" i="3"/>
  <c r="C34" i="3"/>
  <c r="D33" i="3"/>
  <c r="C33" i="3"/>
  <c r="E32" i="3"/>
  <c r="E31" i="3"/>
  <c r="E30" i="3"/>
  <c r="D28" i="3"/>
  <c r="C28" i="3"/>
  <c r="E27" i="3"/>
  <c r="E26" i="3"/>
  <c r="E25" i="3"/>
  <c r="E24" i="3"/>
  <c r="E23" i="3"/>
  <c r="E22" i="3"/>
  <c r="E21" i="3"/>
  <c r="E20" i="3"/>
  <c r="E19" i="3"/>
  <c r="E18" i="3"/>
  <c r="D16" i="3"/>
  <c r="C16" i="3"/>
  <c r="E15" i="3"/>
  <c r="E14" i="3"/>
  <c r="E13" i="3"/>
  <c r="E12" i="3"/>
  <c r="E11" i="3"/>
  <c r="E10" i="3"/>
  <c r="D8" i="3"/>
  <c r="C8" i="3"/>
  <c r="E7" i="3"/>
  <c r="E6" i="3"/>
  <c r="J18" i="3" l="1"/>
  <c r="H35" i="3"/>
  <c r="C35" i="3"/>
  <c r="I35" i="3"/>
  <c r="D35" i="3"/>
  <c r="J10" i="3"/>
  <c r="E33" i="3"/>
  <c r="E8" i="3"/>
  <c r="E28" i="3"/>
  <c r="E16" i="3"/>
  <c r="E3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tc={83FB41D0-AFF6-4F3F-AA6B-85B540174D11}</author>
    <author>tc={EF471827-EF25-4CFE-8C7A-10B2D79D5B1E}</author>
    <author>tc={83F7BA5A-6969-4CC2-BFB6-33F3A00FE116}</author>
    <author>tc={866516D9-B709-4A18-987E-874C4BD1E9E0}</author>
    <author>tc={6660A3C2-BCB7-4B23-8B39-73BAE6E80953}</author>
    <author>tc={7BBA5AF0-E353-44CA-9343-3DA60149A5CF}</author>
    <author>tc={07F42C22-8E51-43AE-8046-A6BE6FDA1BDA}</author>
    <author>tc={C81B359A-B0AF-4F7A-9024-B0E191DAE91B}</author>
    <author>tc={4228F6A8-5932-4048-BBBC-5202379EF271}</author>
    <author>tc={B085029E-1EDD-4926-B673-5BA6E4EB83DA}</author>
    <author>tc={A6CE67AB-101D-48E9-9427-F99EB6D4ACD6}</author>
    <author>tc={25356BBA-A4F8-4BB5-8F9A-E17352CB9C88}</author>
    <author>tc={6B5BE722-72C1-4DCD-B48E-B8B880B3EC3A}</author>
    <author>tc={182BF207-68F6-4E63-874A-C5BA8BD3AC0D}</author>
    <author>tc={581A3779-C9B5-40F7-9298-F7A1A67BE476}</author>
    <author>tc={9E9D0ED2-C673-471D-B09D-082CF243781A}</author>
    <author>tc={9AE7A5BC-B478-4198-9CD3-1AD9A52C0A32}</author>
    <author>tc={946C91D4-7504-44B4-94A8-F579FD716692}</author>
  </authors>
  <commentList>
    <comment ref="B6" authorId="0" shapeId="0" xr:uid="{83FB41D0-AFF6-4F3F-AA6B-85B540174D11}">
      <text>
        <t>[Threaded comment]
Your version of Excel allows you to read this threaded comment; however, any edits to it will get removed if the file is opened in a newer version of Excel. Learn more: https://go.microsoft.com/fwlink/?linkid=870924
Comment:
    Posten 4000: = 3000.- Gleicher Budgetbetrag wie letztes Jahr, dabei einkalkuliert wären die 300.- Per Kreis (Ausnahme PA = 600.- und Regionen = 0.-) + 500.- für MV. Dies nur zur Veranschaulichung was dies für Auswirkungen auf das Gesamtbudget hat. </t>
      </text>
    </comment>
    <comment ref="G6" authorId="1" shapeId="0" xr:uid="{6DFB044A-48A6-574C-BBBC-F9F2AF66C28A}">
      <text>
        <t>[Threaded comment]
Your version of Excel allows you to read this threaded comment; however, any edits to it will get removed if the file is opened in a newer version of Excel. Learn more: https://go.microsoft.com/fwlink/?linkid=870924
Comment:
    3000 – 3500 -&gt; siehe Postenbeschrieb in Budget </t>
      </text>
    </comment>
    <comment ref="B7" authorId="2" shapeId="0" xr:uid="{83F7BA5A-6969-4CC2-BFB6-33F3A00FE116}">
      <text>
        <t>[Threaded comment]
Your version of Excel allows you to read this threaded comment; however, any edits to it will get removed if the file is opened in a newer version of Excel. Learn more: https://go.microsoft.com/fwlink/?linkid=870924
Comment:
    Posten 4600 = 1000.- , Beitrag für den Regioverein Zürich. Dies nach bestehender Regelung das jeder Verein 10.- Pro zahlendes Mitglied pro Jahr erhält. Regionen die kein Kreis mehr sind können Finanzen via Innerer Kreis beantragen, solang kein anderer Bedürfnisimpuls eingegeben wird.</t>
      </text>
    </comment>
    <comment ref="B10" authorId="3" shapeId="0" xr:uid="{866516D9-B709-4A18-987E-874C4BD1E9E0}">
      <text>
        <t>[Threaded comment]
Your version of Excel allows you to read this threaded comment; however, any edits to it will get removed if the file is opened in a newer version of Excel. Learn more: https://go.microsoft.com/fwlink/?linkid=870924
Comment:
    Posten 5000 bis 5820 = 0.-  
Diese Posten werden voraussichtlich gelöscht, (Falls keine Einwand da ist) da die gegenwärtige Geschäftsstelle nicht mehr angestellt ist, sondern in selbständigem Mandat arbeitet.  </t>
      </text>
    </comment>
    <comment ref="B11" authorId="4" shapeId="0" xr:uid="{6660A3C2-BCB7-4B23-8B39-73BAE6E80953}">
      <text>
        <t>[Threaded comment]
Your version of Excel allows you to read this threaded comment; however, any edits to it will get removed if the file is opened in a newer version of Excel. Learn more: https://go.microsoft.com/fwlink/?linkid=870924
Comment:
    Posten 5000 bis 5820 = 0.-  
Diese Posten werden voraussichtlich gelöscht, (Falls keine Einwand da ist) da die gegenwärtige Geschäftsstelle nicht mehr angestellt ist, sondern in selbständigem Mandat arbeitet.  </t>
      </text>
    </comment>
    <comment ref="B12" authorId="5" shapeId="0" xr:uid="{7BBA5AF0-E353-44CA-9343-3DA60149A5CF}">
      <text>
        <t>[Threaded comment]
Your version of Excel allows you to read this threaded comment; however, any edits to it will get removed if the file is opened in a newer version of Excel. Learn more: https://go.microsoft.com/fwlink/?linkid=870924
Comment:
    Posten 5000 bis 5820 = 0.-  
Diese Posten werden voraussichtlich gelöscht, (Falls keine Einwand da ist) da die gegenwärtige Geschäftsstelle nicht mehr angestellt ist, sondern in selbständigem Mandat arbeitet.  </t>
      </text>
    </comment>
    <comment ref="B13" authorId="6" shapeId="0" xr:uid="{07F42C22-8E51-43AE-8046-A6BE6FDA1BDA}">
      <text>
        <t>[Threaded comment]
Your version of Excel allows you to read this threaded comment; however, any edits to it will get removed if the file is opened in a newer version of Excel. Learn more: https://go.microsoft.com/fwlink/?linkid=870924
Comment:
    Posten 5000 bis 5820 = 0.-  
Diese Posten werden voraussichtlich gelöscht, (Falls keine Einwand da ist) da die gegenwärtige Geschäftsstelle nicht mehr angestellt ist, sondern in selbständigem Mandat arbeitet.  </t>
      </text>
    </comment>
    <comment ref="B14" authorId="7" shapeId="0" xr:uid="{C81B359A-B0AF-4F7A-9024-B0E191DAE91B}">
      <text>
        <t>[Threaded comment]
Your version of Excel allows you to read this threaded comment; however, any edits to it will get removed if the file is opened in a newer version of Excel. Learn more: https://go.microsoft.com/fwlink/?linkid=870924
Comment:
    Posten 5000 bis 5820 = 0.-  
Diese Posten werden voraussichtlich gelöscht, (Falls keine Einwand da ist) da die gegenwärtige Geschäftsstelle nicht mehr angestellt ist, sondern in selbständigem Mandat arbeitet.  </t>
      </text>
    </comment>
    <comment ref="B15" authorId="8" shapeId="0" xr:uid="{4228F6A8-5932-4048-BBBC-5202379EF271}">
      <text>
        <t>[Threaded comment]
Your version of Excel allows you to read this threaded comment; however, any edits to it will get removed if the file is opened in a newer version of Excel. Learn more: https://go.microsoft.com/fwlink/?linkid=870924
Comment:
    Posten 5830 = 500.- . Dieser Posten ist für Spesen und Sonderausgaben ( z.B Danksagungen) </t>
      </text>
    </comment>
    <comment ref="B18" authorId="9" shapeId="0" xr:uid="{B085029E-1EDD-4926-B673-5BA6E4EB83DA}">
      <text>
        <t>[Threaded comment]
Your version of Excel allows you to read this threaded comment; however, any edits to it will get removed if the file is opened in a newer version of Excel. Learn more: https://go.microsoft.com/fwlink/?linkid=870924
Comment:
    Posten 6500 bis 6510 + 6530 Übliche Verwaltungskosten -  (siehe Postenbeschrieb in Budget) 
Durch Onlineversand von Mitgliderbeiträgen + MV EInladung sind geringere Kosten als 2023 zu erwarten</t>
      </text>
    </comment>
    <comment ref="B19" authorId="10" shapeId="0" xr:uid="{A6CE67AB-101D-48E9-9427-F99EB6D4ACD6}">
      <text>
        <t>[Threaded comment]
Your version of Excel allows you to read this threaded comment; however, any edits to it will get removed if the file is opened in a newer version of Excel. Learn more: https://go.microsoft.com/fwlink/?linkid=870924
Comment:
    Posten 6500 bis 6510 + 6530 Übliche Verwaltungskosten -  (siehe Postenbeschrieb in Budget) </t>
      </text>
    </comment>
    <comment ref="B20" authorId="11" shapeId="0" xr:uid="{25356BBA-A4F8-4BB5-8F9A-E17352CB9C88}">
      <text>
        <t>[Threaded comment]
Your version of Excel allows you to read this threaded comment; however, any edits to it will get removed if the file is opened in a newer version of Excel. Learn more: https://go.microsoft.com/fwlink/?linkid=870924
Comment:
    Posten 6500 bis 6510 + 6530 Übliche Verwaltungskosten -  (siehe Postenbeschrieb in Budget) 
Durch Onlineversand von Mitgliderbeiträgen + MV EInladung sind geringere Kosten als 2023 zu erwarten</t>
      </text>
    </comment>
    <comment ref="B21" authorId="12" shapeId="0" xr:uid="{6B5BE722-72C1-4DCD-B48E-B8B880B3EC3A}">
      <text>
        <t>[Threaded comment]
Your version of Excel allows you to read this threaded comment; however, any edits to it will get removed if the file is opened in a newer version of Excel. Learn more: https://go.microsoft.com/fwlink/?linkid=870924
Comment:
    Posten 6520 =  0.- Dieser Posten war für einen Mitgliederbeitrag bei GWÖ (240.-), dies sollten wir noch einmal im IK-Thematisieren  </t>
      </text>
    </comment>
    <comment ref="B22" authorId="13" shapeId="0" xr:uid="{182BF207-68F6-4E63-874A-C5BA8BD3AC0D}">
      <text>
        <t>[Threaded comment]
Your version of Excel allows you to read this threaded comment; however, any edits to it will get removed if the file is opened in a newer version of Excel. Learn more: https://go.microsoft.com/fwlink/?linkid=870924
Comment:
    Posten 6500 bis 6510 + 6530 Übliche Verwaltungskosten -  (siehe Postenbeschrieb in Budget) </t>
      </text>
    </comment>
    <comment ref="B23" authorId="14" shapeId="0" xr:uid="{581A3779-C9B5-40F7-9298-F7A1A67BE476}">
      <text>
        <t>[Threaded comment]
Your version of Excel allows you to read this threaded comment; however, any edits to it will get removed if the file is opened in a newer version of Excel. Learn more: https://go.microsoft.com/fwlink/?linkid=870924
Comment:
    Posten 6540 = 15`000. Dies ist der Finanzpool, über den der IK über das Jahr entscheiden kann. (2100 .- Sind bereits angebraucht für den Anlass vom 03.02, so dieser Im Jahr 2024 stattgefunden hat = 1500.- + die würdigung bezüglich der finanziellen beteiligung der IP Zürich , am Anlass von 600.-) </t>
      </text>
    </comment>
    <comment ref="B24" authorId="15" shapeId="0" xr:uid="{9E9D0ED2-C673-471D-B09D-082CF243781A}">
      <text>
        <t>[Threaded comment]
Your version of Excel allows you to read this threaded comment; however, any edits to it will get removed if the file is opened in a newer version of Excel. Learn more: https://go.microsoft.com/fwlink/?linkid=870924
Comment:
    Posten 6550 = 6500.- für das Mandat der Geschäftsstellenleitung (Dies ist “gut” geschätzt da keinen Aufwandsvergleich zu Vorjahren )  </t>
      </text>
    </comment>
    <comment ref="B26" authorId="16" shapeId="0" xr:uid="{9AE7A5BC-B478-4198-9CD3-1AD9A52C0A3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Posten 6600 = 2000.- Für IT Projekte Unterhalt  ( Technische Revision der Webseite wird erwartet ) </t>
      </text>
    </comment>
    <comment ref="B27" authorId="17" shapeId="0" xr:uid="{946C91D4-7504-44B4-94A8-F579FD716692}">
      <text>
        <t>[Threaded comment]
Your version of Excel allows you to read this threaded comment; however, any edits to it will get removed if the file is opened in a newer version of Excel. Learn more: https://go.microsoft.com/fwlink/?linkid=870924
Comment:
    Posten 6610 = 0.- Werbematerial, gegenwärtig kein Budget vorgesehen (Kann bei Bedarf via IK-Finanzpool laufen? )  </t>
      </text>
    </comment>
  </commentList>
</comments>
</file>

<file path=xl/sharedStrings.xml><?xml version="1.0" encoding="utf-8"?>
<sst xmlns="http://schemas.openxmlformats.org/spreadsheetml/2006/main" count="48" uniqueCount="45">
  <si>
    <t>Budget 2024</t>
  </si>
  <si>
    <t>Aufwand</t>
  </si>
  <si>
    <t>Budget</t>
  </si>
  <si>
    <t>Differenz</t>
  </si>
  <si>
    <t>Ertrag</t>
  </si>
  <si>
    <t>4 Betrieblicher Aufwand</t>
  </si>
  <si>
    <t>30 Beiträge</t>
  </si>
  <si>
    <t>4000 Ausgaben bei Anlässen, Raummieten</t>
  </si>
  <si>
    <t>3000 Beiträge Aktivmitglieder</t>
  </si>
  <si>
    <t>Summen stimmen nicht mit Mitgliederzahlen überein - warum? David: Dif entsteht mit nicht bezahlten Beiträgen</t>
  </si>
  <si>
    <t>4600 Beiträge an IP-Regione</t>
  </si>
  <si>
    <t>3010 Beiträge Ideelle Mitglieder</t>
  </si>
  <si>
    <t>3020 Beiträge Gönnermitglieder</t>
  </si>
  <si>
    <t>5 Personalaufwand</t>
  </si>
  <si>
    <t>3030 Beiträge Kollektivmitglieder</t>
  </si>
  <si>
    <r>
      <rPr>
        <sz val="11"/>
        <color rgb="FFC00000"/>
        <rFont val="Calibri"/>
        <family val="2"/>
      </rPr>
      <t xml:space="preserve">5000 </t>
    </r>
    <r>
      <rPr>
        <sz val="11"/>
        <color rgb="FF333333"/>
        <rFont val="Calibri"/>
        <family val="2"/>
      </rPr>
      <t>Lohnaufwand</t>
    </r>
  </si>
  <si>
    <r>
      <rPr>
        <sz val="11"/>
        <color rgb="FFC00000"/>
        <rFont val="Calibri"/>
      </rPr>
      <t>5700</t>
    </r>
    <r>
      <rPr>
        <sz val="11"/>
        <color rgb="FF333333"/>
        <rFont val="Calibri"/>
      </rPr>
      <t xml:space="preserve"> AHV, IV, EO, ALV</t>
    </r>
  </si>
  <si>
    <t>32 Spenden</t>
  </si>
  <si>
    <r>
      <rPr>
        <sz val="11"/>
        <color rgb="FFC00000"/>
        <rFont val="Calibri"/>
        <family val="2"/>
      </rPr>
      <t>5730</t>
    </r>
    <r>
      <rPr>
        <sz val="11"/>
        <color rgb="FF333333"/>
        <rFont val="Calibri"/>
        <family val="2"/>
      </rPr>
      <t xml:space="preserve"> Unfallversicherung</t>
    </r>
  </si>
  <si>
    <t>3200 Spenden</t>
  </si>
  <si>
    <r>
      <rPr>
        <sz val="11"/>
        <color rgb="FFC00000"/>
        <rFont val="Calibri"/>
        <family val="2"/>
      </rPr>
      <t>5740</t>
    </r>
    <r>
      <rPr>
        <sz val="11"/>
        <color rgb="FF333333"/>
        <rFont val="Calibri"/>
        <family val="2"/>
      </rPr>
      <t xml:space="preserve"> Krankentaggeldversicherung</t>
    </r>
  </si>
  <si>
    <r>
      <rPr>
        <sz val="11"/>
        <color rgb="FFC00000"/>
        <rFont val="Calibri"/>
        <family val="2"/>
      </rPr>
      <t>5820</t>
    </r>
    <r>
      <rPr>
        <sz val="11"/>
        <color rgb="FF333333"/>
        <rFont val="Calibri"/>
        <family val="2"/>
      </rPr>
      <t xml:space="preserve"> Spesen Mitarbeiter</t>
    </r>
  </si>
  <si>
    <t>34 Übrige Einnahmen</t>
  </si>
  <si>
    <t>5830 Spesen/Geschenke  Aktivmitglieder</t>
  </si>
  <si>
    <t>3410 Einnahmen Anlässe</t>
  </si>
  <si>
    <t>3420 Einnahmen Regionen</t>
  </si>
  <si>
    <t>6 Verwaltung- und Informatikaufwand</t>
  </si>
  <si>
    <t>3500 Bankzins</t>
  </si>
  <si>
    <t>6500 Büromaterial/Drucksachen</t>
  </si>
  <si>
    <t>6512 Software,  Hosting</t>
  </si>
  <si>
    <t>Total Ertrag</t>
  </si>
  <si>
    <t>6513 Porti</t>
  </si>
  <si>
    <r>
      <rPr>
        <sz val="11"/>
        <color rgb="FFC00000"/>
        <rFont val="Calibri"/>
        <family val="2"/>
      </rPr>
      <t>6520</t>
    </r>
    <r>
      <rPr>
        <sz val="11"/>
        <color rgb="FF333333"/>
        <rFont val="Calibri"/>
        <family val="2"/>
      </rPr>
      <t xml:space="preserve"> Beiträge, Spenden</t>
    </r>
  </si>
  <si>
    <t>6530 Buchführungs- und Beratungsaufwand</t>
  </si>
  <si>
    <t>6540 Finanzpool IK (Projekte)</t>
  </si>
  <si>
    <t>6550 Mandat Geschäftsstellenleitung</t>
  </si>
  <si>
    <t>6580 Übersetzungen</t>
  </si>
  <si>
    <t>6600 IT Dienstleistungen Unterhalt/Projekte</t>
  </si>
  <si>
    <t>6610 Werbedrucksachen und -material</t>
  </si>
  <si>
    <t>69 Finanzaufwand</t>
  </si>
  <si>
    <t>6940 Bankspesen</t>
  </si>
  <si>
    <t>8500 Ausserordentlicher Aufwand</t>
  </si>
  <si>
    <t>8900 Steuern</t>
  </si>
  <si>
    <t>Total Aufwand</t>
  </si>
  <si>
    <t>Gewinn / Verlust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</si>
</sst>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</font>
    <font>
      <b/>
      <sz val="13"/>
      <color rgb="FF333333"/>
      <name val="Calibri"/>
      <family val="2"/>
    </font>
    <font>
      <b/>
      <sz val="11"/>
      <color rgb="FF333333"/>
      <name val="Calibri"/>
      <family val="2"/>
    </font>
    <font>
      <sz val="11"/>
      <color rgb="FF333333"/>
      <name val="Calibri"/>
      <family val="2"/>
    </font>
    <font>
      <b/>
      <sz val="14"/>
      <color rgb="FF333333"/>
      <name val="Calibri"/>
      <family val="2"/>
    </font>
    <font>
      <sz val="11"/>
      <color rgb="FFC00000"/>
      <name val="Calibri"/>
      <family val="2"/>
    </font>
    <font>
      <sz val="11"/>
      <color rgb="FFC00000"/>
      <name val="Calibri"/>
    </font>
    <font>
      <sz val="11"/>
      <color rgb="FF333333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5E3F1"/>
        <bgColor rgb="FFD5E3F1"/>
      </patternFill>
    </fill>
    <fill>
      <patternFill patternType="solid">
        <fgColor rgb="FFFFFFFF"/>
        <bgColor rgb="FFFFFFFF"/>
      </patternFill>
    </fill>
    <fill>
      <patternFill patternType="solid">
        <fgColor rgb="FFE8F0F7"/>
        <bgColor rgb="FFE8F0F7"/>
      </patternFill>
    </fill>
    <fill>
      <patternFill patternType="solid">
        <fgColor rgb="FFC0E09E"/>
        <bgColor rgb="FFC0E09E"/>
      </patternFill>
    </fill>
    <fill>
      <patternFill patternType="solid">
        <fgColor rgb="FFDCEEC9"/>
        <bgColor rgb="FFDCEEC9"/>
      </patternFill>
    </fill>
  </fills>
  <borders count="5">
    <border>
      <left/>
      <right/>
      <top/>
      <bottom/>
      <diagonal/>
    </border>
    <border>
      <left/>
      <right/>
      <top style="thin">
        <color rgb="FFD5E3F1"/>
      </top>
      <bottom/>
      <diagonal/>
    </border>
    <border>
      <left/>
      <right/>
      <top style="medium">
        <color rgb="FF333333"/>
      </top>
      <bottom/>
      <diagonal/>
    </border>
    <border>
      <left/>
      <right/>
      <top style="thin">
        <color rgb="FFC0E09E"/>
      </top>
      <bottom/>
      <diagonal/>
    </border>
    <border>
      <left/>
      <right/>
      <top/>
      <bottom style="medium">
        <color rgb="FF33333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4" fontId="3" fillId="4" borderId="0" xfId="0" applyNumberFormat="1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" fontId="2" fillId="3" borderId="2" xfId="0" applyNumberFormat="1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4" fontId="3" fillId="6" borderId="0" xfId="0" applyNumberFormat="1" applyFont="1" applyFill="1" applyAlignment="1">
      <alignment vertical="center"/>
    </xf>
    <xf numFmtId="0" fontId="3" fillId="3" borderId="3" xfId="0" applyFont="1" applyFill="1" applyBorder="1" applyAlignment="1">
      <alignment vertical="center"/>
    </xf>
    <xf numFmtId="4" fontId="3" fillId="3" borderId="3" xfId="0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4" fillId="0" borderId="4" xfId="0" applyFont="1" applyBorder="1" applyAlignment="1"/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317500</xdr:colOff>
      <xdr:row>0</xdr:row>
      <xdr:rowOff>0</xdr:rowOff>
    </xdr:from>
    <xdr:to>
      <xdr:col>9</xdr:col>
      <xdr:colOff>843915</xdr:colOff>
      <xdr:row>1</xdr:row>
      <xdr:rowOff>223520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63B5E0B-AD4B-884B-90D1-970C4F4D5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147300" y="0"/>
          <a:ext cx="2202815" cy="426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vid Bussmann" id="{7C984EA6-44B9-4630-B37A-8C06A3D90D61}" userId="S::david.bussmann@integrale-politik.ch::c5bd6ed3-3912-4b69-aa6c-9ed8b8c70eb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4-03-24T17:49:55.95" personId="{7C984EA6-44B9-4630-B37A-8C06A3D90D61}" id="{83FB41D0-AFF6-4F3F-AA6B-85B540174D11}">
    <text>Posten 4000: = 3000.- Gleicher Budgetbetrag wie letztes Jahr, dabei einkalkuliert wären die 300.- Per Kreis (Ausnahme PA = 600.- und Regionen = 0.-) + 500.- für MV. Dies nur zur Veranschaulichung was dies für Auswirkungen auf das Gesamtbudget hat. </text>
  </threadedComment>
  <threadedComment ref="G6" dT="2024-03-24T18:15:08.64" personId="{7C984EA6-44B9-4630-B37A-8C06A3D90D61}" id="{EF471827-EF25-4CFE-8C7A-10B2D79D5B1E}">
    <text>3000 – 3500 -&gt; siehe Postenbeschrieb in Budget </text>
  </threadedComment>
  <threadedComment ref="B7" dT="2024-03-24T17:50:38.06" personId="{7C984EA6-44B9-4630-B37A-8C06A3D90D61}" id="{83F7BA5A-6969-4CC2-BFB6-33F3A00FE116}">
    <text>Posten 4600 = 1000.- , Beitrag für den Regioverein Zürich. Dies nach bestehender Regelung das jeder Verein 10.- Pro zahlendes Mitglied pro Jahr erhält. Regionen die kein Kreis mehr sind können Finanzen via Innerer Kreis beantragen, solang kein anderer Bedürfnisimpuls eingegeben wird.</text>
  </threadedComment>
  <threadedComment ref="B10" dT="2024-03-24T17:51:16.92" personId="{7C984EA6-44B9-4630-B37A-8C06A3D90D61}" id="{866516D9-B709-4A18-987E-874C4BD1E9E0}">
    <text>Posten 5000 bis 5820 = 0.-  
Diese Posten werden voraussichtlich gelöscht, (Falls keine Einwand da ist) da die gegenwärtige Geschäftsstelle nicht mehr angestellt ist, sondern in selbständigem Mandat arbeitet.  </text>
  </threadedComment>
  <threadedComment ref="B11" dT="2024-03-24T17:51:24.03" personId="{7C984EA6-44B9-4630-B37A-8C06A3D90D61}" id="{6660A3C2-BCB7-4B23-8B39-73BAE6E80953}">
    <text>Posten 5000 bis 5820 = 0.-  
Diese Posten werden voraussichtlich gelöscht, (Falls keine Einwand da ist) da die gegenwärtige Geschäftsstelle nicht mehr angestellt ist, sondern in selbständigem Mandat arbeitet.  </text>
  </threadedComment>
  <threadedComment ref="B12" dT="2024-03-24T17:51:42.16" personId="{7C984EA6-44B9-4630-B37A-8C06A3D90D61}" id="{7BBA5AF0-E353-44CA-9343-3DA60149A5CF}">
    <text>Posten 5000 bis 5820 = 0.-  
Diese Posten werden voraussichtlich gelöscht, (Falls keine Einwand da ist) da die gegenwärtige Geschäftsstelle nicht mehr angestellt ist, sondern in selbständigem Mandat arbeitet.  </text>
  </threadedComment>
  <threadedComment ref="B13" dT="2024-03-24T17:51:47.89" personId="{7C984EA6-44B9-4630-B37A-8C06A3D90D61}" id="{07F42C22-8E51-43AE-8046-A6BE6FDA1BDA}">
    <text>Posten 5000 bis 5820 = 0.-  
Diese Posten werden voraussichtlich gelöscht, (Falls keine Einwand da ist) da die gegenwärtige Geschäftsstelle nicht mehr angestellt ist, sondern in selbständigem Mandat arbeitet.  </text>
  </threadedComment>
  <threadedComment ref="B14" dT="2024-03-24T17:51:54.44" personId="{7C984EA6-44B9-4630-B37A-8C06A3D90D61}" id="{C81B359A-B0AF-4F7A-9024-B0E191DAE91B}">
    <text>Posten 5000 bis 5820 = 0.-  
Diese Posten werden voraussichtlich gelöscht, (Falls keine Einwand da ist) da die gegenwärtige Geschäftsstelle nicht mehr angestellt ist, sondern in selbständigem Mandat arbeitet.  </text>
  </threadedComment>
  <threadedComment ref="B15" dT="2024-03-24T17:52:33.65" personId="{7C984EA6-44B9-4630-B37A-8C06A3D90D61}" id="{4228F6A8-5932-4048-BBBC-5202379EF271}">
    <text>Posten 5830 = 500.- . Dieser Posten ist für Spesen und Sonderausgaben ( z.B Danksagungen) </text>
  </threadedComment>
  <threadedComment ref="B18" dT="2024-03-24T17:54:05.31" personId="{7C984EA6-44B9-4630-B37A-8C06A3D90D61}" id="{B085029E-1EDD-4926-B673-5BA6E4EB83DA}">
    <text>Posten 6500 bis 6510 + 6530 Übliche Verwaltungskosten -  (siehe Postenbeschrieb in Budget) 
Durch Onlineversand von Mitgliderbeiträgen + MV EInladung sind geringere Kosten als 2023 zu erwarten</text>
  </threadedComment>
  <threadedComment ref="B19" dT="2024-03-24T17:54:18.65" personId="{7C984EA6-44B9-4630-B37A-8C06A3D90D61}" id="{A6CE67AB-101D-48E9-9427-F99EB6D4ACD6}">
    <text>Posten 6500 bis 6510 + 6530 Übliche Verwaltungskosten -  (siehe Postenbeschrieb in Budget) </text>
  </threadedComment>
  <threadedComment ref="B20" dT="2024-03-24T17:54:31.40" personId="{7C984EA6-44B9-4630-B37A-8C06A3D90D61}" id="{25356BBA-A4F8-4BB5-8F9A-E17352CB9C88}">
    <text>Posten 6500 bis 6510 + 6530 Übliche Verwaltungskosten -  (siehe Postenbeschrieb in Budget) 
Durch Onlineversand von Mitgliderbeiträgen + MV EInladung sind geringere Kosten als 2023 zu erwarten</text>
  </threadedComment>
  <threadedComment ref="B21" dT="2024-03-24T18:12:24.49" personId="{7C984EA6-44B9-4630-B37A-8C06A3D90D61}" id="{6B5BE722-72C1-4DCD-B48E-B8B880B3EC3A}">
    <text>Posten 6520 =  0.- Dieser Posten war für einen Mitgliederbeitrag bei GWÖ (240.-), dies sollten wir noch einmal im IK-Thematisieren  </text>
  </threadedComment>
  <threadedComment ref="B22" dT="2024-03-24T17:54:44.46" personId="{7C984EA6-44B9-4630-B37A-8C06A3D90D61}" id="{182BF207-68F6-4E63-874A-C5BA8BD3AC0D}">
    <text>Posten 6500 bis 6510 + 6530 Übliche Verwaltungskosten -  (siehe Postenbeschrieb in Budget) </text>
  </threadedComment>
  <threadedComment ref="B23" dT="2024-03-24T18:12:42.27" personId="{7C984EA6-44B9-4630-B37A-8C06A3D90D61}" id="{581A3779-C9B5-40F7-9298-F7A1A67BE476}">
    <text>Posten 6540 = 15`000. Dies ist der Finanzpool, über den der IK über das Jahr entscheiden kann. (2100 .- Sind bereits angebraucht für den Anlass vom 03.02, so dieser Im Jahr 2024 stattgefunden hat = 1500.- + die würdigung bezüglich der finanziellen beteiligung der IP Zürich , am Anlass von 600.-) </text>
  </threadedComment>
  <threadedComment ref="B24" dT="2024-03-24T18:13:07.98" personId="{7C984EA6-44B9-4630-B37A-8C06A3D90D61}" id="{9E9D0ED2-C673-471D-B09D-082CF243781A}">
    <text>Posten 6550 = 6500.- für das Mandat der Geschäftsstellenleitung (Dies ist “gut” geschätzt da keinen Aufwandsvergleich zu Vorjahren )  </text>
  </threadedComment>
  <threadedComment ref="B26" dT="2024-03-24T18:13:56.75" personId="{7C984EA6-44B9-4630-B37A-8C06A3D90D61}" id="{9AE7A5BC-B478-4198-9CD3-1AD9A52C0A32}">
    <text xml:space="preserve">Posten 6600 = 2000.- Für IT Projekte Unterhalt  ( Technische Revision der Webseite wird erwartet ) </text>
  </threadedComment>
  <threadedComment ref="B27" dT="2024-03-24T18:14:49.34" personId="{7C984EA6-44B9-4630-B37A-8C06A3D90D61}" id="{946C91D4-7504-44B4-94A8-F579FD716692}">
    <text>Posten 6610 = 0.- Werbematerial, gegenwärtig kein Budget vorgesehen (Kann bei Bedarf via IK-Finanzpool laufen? )  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L35"/>
  <sheetViews>
    <sheetView showGridLines="0" tabSelected="1" topLeftCell="A6" zoomScaleNormal="100" workbookViewId="0">
      <selection activeCell="B10" sqref="B10"/>
    </sheetView>
  </sheetViews>
  <sheetFormatPr defaultColWidth="8.85546875" defaultRowHeight="15.95" customHeight="1"/>
  <cols>
    <col min="1" max="1" width="2" customWidth="1"/>
    <col min="2" max="2" width="49" bestFit="1" customWidth="1"/>
    <col min="3" max="4" width="11" bestFit="1" customWidth="1"/>
    <col min="5" max="5" width="13" bestFit="1" customWidth="1"/>
    <col min="6" max="6" width="2" customWidth="1"/>
    <col min="7" max="7" width="41" bestFit="1" customWidth="1"/>
    <col min="8" max="9" width="11" bestFit="1" customWidth="1"/>
    <col min="10" max="10" width="13" bestFit="1" customWidth="1"/>
    <col min="26" max="26" width="9.140625" bestFit="1"/>
  </cols>
  <sheetData>
    <row r="2" spans="2:12" ht="24" customHeight="1">
      <c r="B2" s="18" t="s">
        <v>0</v>
      </c>
      <c r="C2" s="18"/>
      <c r="D2" s="18"/>
      <c r="E2" s="18"/>
      <c r="F2" s="18"/>
      <c r="G2" s="18"/>
      <c r="H2" s="18"/>
      <c r="I2" s="18"/>
      <c r="J2" s="18"/>
    </row>
    <row r="4" spans="2:12" ht="17.100000000000001">
      <c r="B4" s="1" t="s">
        <v>1</v>
      </c>
      <c r="C4" s="2" t="s">
        <v>2</v>
      </c>
      <c r="D4" s="2">
        <v>2023</v>
      </c>
      <c r="E4" s="2" t="s">
        <v>3</v>
      </c>
      <c r="G4" s="1" t="s">
        <v>4</v>
      </c>
      <c r="H4" s="2" t="s">
        <v>2</v>
      </c>
      <c r="I4" s="2">
        <v>2023</v>
      </c>
      <c r="J4" s="2" t="s">
        <v>3</v>
      </c>
    </row>
    <row r="5" spans="2:12" ht="15">
      <c r="B5" s="3" t="s">
        <v>5</v>
      </c>
      <c r="C5" s="3"/>
      <c r="D5" s="3"/>
      <c r="E5" s="3"/>
      <c r="G5" s="12" t="s">
        <v>6</v>
      </c>
      <c r="H5" s="12"/>
      <c r="I5" s="12"/>
      <c r="J5" s="12"/>
    </row>
    <row r="6" spans="2:12" ht="15">
      <c r="B6" s="4" t="s">
        <v>7</v>
      </c>
      <c r="C6" s="5">
        <v>3000</v>
      </c>
      <c r="D6" s="5">
        <v>2034.7</v>
      </c>
      <c r="E6" s="5">
        <f>C6-D6</f>
        <v>965.3</v>
      </c>
      <c r="G6" s="4" t="s">
        <v>8</v>
      </c>
      <c r="H6" s="5">
        <v>18000</v>
      </c>
      <c r="I6" s="5">
        <v>18497.009999999998</v>
      </c>
      <c r="J6" s="5">
        <f>H6-I6</f>
        <v>-497.0099999999984</v>
      </c>
      <c r="L6" t="s">
        <v>9</v>
      </c>
    </row>
    <row r="7" spans="2:12" ht="15">
      <c r="B7" s="4" t="s">
        <v>10</v>
      </c>
      <c r="C7" s="5">
        <v>1000</v>
      </c>
      <c r="D7" s="5">
        <v>1430</v>
      </c>
      <c r="E7" s="5">
        <f>C7-D7</f>
        <v>-430</v>
      </c>
      <c r="G7" s="13" t="s">
        <v>11</v>
      </c>
      <c r="H7" s="14">
        <v>16000</v>
      </c>
      <c r="I7" s="14">
        <v>16200</v>
      </c>
      <c r="J7" s="14">
        <f>H7-I7</f>
        <v>-200</v>
      </c>
    </row>
    <row r="8" spans="2:12" ht="15">
      <c r="B8" s="8"/>
      <c r="C8" s="9">
        <f>SUM(C6:C7)</f>
        <v>4000</v>
      </c>
      <c r="D8" s="9">
        <f>SUM(D6:D7)</f>
        <v>3464.7</v>
      </c>
      <c r="E8" s="9">
        <f>SUM(E6:E7)</f>
        <v>535.29999999999995</v>
      </c>
      <c r="G8" s="4" t="s">
        <v>12</v>
      </c>
      <c r="H8" s="5">
        <v>500</v>
      </c>
      <c r="I8" s="5">
        <v>500</v>
      </c>
      <c r="J8" s="5">
        <f>H8-I8</f>
        <v>0</v>
      </c>
    </row>
    <row r="9" spans="2:12" ht="15">
      <c r="B9" s="3" t="s">
        <v>13</v>
      </c>
      <c r="C9" s="3"/>
      <c r="D9" s="3"/>
      <c r="E9" s="3"/>
      <c r="G9" s="13" t="s">
        <v>14</v>
      </c>
      <c r="H9" s="14">
        <v>0</v>
      </c>
      <c r="I9" s="14">
        <v>0</v>
      </c>
      <c r="J9" s="14">
        <f>H9-I9</f>
        <v>0</v>
      </c>
    </row>
    <row r="10" spans="2:12" ht="15">
      <c r="B10" s="6" t="s">
        <v>15</v>
      </c>
      <c r="C10" s="7">
        <v>0</v>
      </c>
      <c r="D10" s="7">
        <v>932.14</v>
      </c>
      <c r="E10" s="7">
        <f t="shared" ref="E10:E15" si="0">C10-D10</f>
        <v>-932.14</v>
      </c>
      <c r="G10" s="15"/>
      <c r="H10" s="16">
        <f>SUM(H6:H9)</f>
        <v>34500</v>
      </c>
      <c r="I10" s="16">
        <f>SUM(I6:I9)</f>
        <v>35197.009999999995</v>
      </c>
      <c r="J10" s="16">
        <f>SUM(J6:J9)</f>
        <v>-697.0099999999984</v>
      </c>
    </row>
    <row r="11" spans="2:12" ht="15">
      <c r="B11" s="17" t="s">
        <v>16</v>
      </c>
      <c r="C11" s="5">
        <v>0</v>
      </c>
      <c r="D11" s="5">
        <v>68.790000000000006</v>
      </c>
      <c r="E11" s="5">
        <f t="shared" si="0"/>
        <v>-68.790000000000006</v>
      </c>
      <c r="G11" s="12" t="s">
        <v>17</v>
      </c>
      <c r="H11" s="12"/>
      <c r="I11" s="12"/>
      <c r="J11" s="12"/>
    </row>
    <row r="12" spans="2:12" ht="15">
      <c r="B12" s="4" t="s">
        <v>18</v>
      </c>
      <c r="C12" s="5">
        <v>0</v>
      </c>
      <c r="D12" s="5">
        <v>62.01</v>
      </c>
      <c r="E12" s="5">
        <f t="shared" si="0"/>
        <v>-62.01</v>
      </c>
      <c r="G12" s="4" t="s">
        <v>19</v>
      </c>
      <c r="H12" s="5">
        <v>1000</v>
      </c>
      <c r="I12" s="5">
        <v>15780</v>
      </c>
      <c r="J12" s="5">
        <f>H12-I12</f>
        <v>-14780</v>
      </c>
    </row>
    <row r="13" spans="2:12" ht="15">
      <c r="B13" s="6" t="s">
        <v>20</v>
      </c>
      <c r="C13" s="7">
        <v>0</v>
      </c>
      <c r="D13" s="7">
        <v>74.41</v>
      </c>
      <c r="E13" s="7">
        <f t="shared" si="0"/>
        <v>-74.41</v>
      </c>
      <c r="G13" s="15"/>
      <c r="H13" s="16">
        <f>SUM(H12:H12)</f>
        <v>1000</v>
      </c>
      <c r="I13" s="16">
        <f>SUM(I12:I12)</f>
        <v>15780</v>
      </c>
      <c r="J13" s="16">
        <f>SUM(J12:J12)</f>
        <v>-14780</v>
      </c>
    </row>
    <row r="14" spans="2:12" ht="15">
      <c r="B14" s="4" t="s">
        <v>21</v>
      </c>
      <c r="C14" s="5">
        <v>0</v>
      </c>
      <c r="D14" s="5">
        <v>413.5</v>
      </c>
      <c r="E14" s="5">
        <f t="shared" si="0"/>
        <v>-413.5</v>
      </c>
      <c r="G14" s="12" t="s">
        <v>22</v>
      </c>
      <c r="H14" s="12"/>
      <c r="I14" s="12"/>
      <c r="J14" s="12"/>
    </row>
    <row r="15" spans="2:12" ht="15">
      <c r="B15" s="6" t="s">
        <v>23</v>
      </c>
      <c r="C15" s="7">
        <v>500</v>
      </c>
      <c r="D15" s="7">
        <v>0</v>
      </c>
      <c r="E15" s="7">
        <f t="shared" si="0"/>
        <v>500</v>
      </c>
      <c r="G15" s="4" t="s">
        <v>24</v>
      </c>
      <c r="H15" s="5">
        <v>0</v>
      </c>
      <c r="I15" s="5">
        <v>0</v>
      </c>
      <c r="J15" s="5">
        <f>H15-I15</f>
        <v>0</v>
      </c>
    </row>
    <row r="16" spans="2:12" ht="15">
      <c r="B16" s="8"/>
      <c r="C16" s="9">
        <f>SUM(C10:C15)</f>
        <v>500</v>
      </c>
      <c r="D16" s="9">
        <f>SUM(D10:D15)</f>
        <v>1550.8500000000001</v>
      </c>
      <c r="E16" s="9">
        <f>SUM(E10:E15)</f>
        <v>-1050.8500000000001</v>
      </c>
      <c r="G16" s="13" t="s">
        <v>25</v>
      </c>
      <c r="H16" s="14">
        <v>0</v>
      </c>
      <c r="I16" s="14"/>
      <c r="J16" s="14">
        <f>H16-I16</f>
        <v>0</v>
      </c>
    </row>
    <row r="17" spans="2:10" ht="15">
      <c r="B17" s="3" t="s">
        <v>26</v>
      </c>
      <c r="C17" s="3"/>
      <c r="D17" s="3"/>
      <c r="E17" s="3"/>
      <c r="G17" s="4" t="s">
        <v>27</v>
      </c>
      <c r="H17" s="5">
        <v>0</v>
      </c>
      <c r="I17" s="5">
        <v>94.68</v>
      </c>
      <c r="J17" s="5">
        <f>H17-I17</f>
        <v>-94.68</v>
      </c>
    </row>
    <row r="18" spans="2:10" thickBot="1">
      <c r="B18" s="6" t="s">
        <v>28</v>
      </c>
      <c r="C18" s="7">
        <v>800</v>
      </c>
      <c r="D18" s="7">
        <v>1150.46</v>
      </c>
      <c r="E18" s="7">
        <f t="shared" ref="E18:E27" si="1">C18-D18</f>
        <v>-350.46000000000004</v>
      </c>
      <c r="G18" s="15"/>
      <c r="H18" s="16">
        <f>SUM(H15:H17)</f>
        <v>0</v>
      </c>
      <c r="I18" s="16">
        <f>SUM(I15:I17)</f>
        <v>94.68</v>
      </c>
      <c r="J18" s="16">
        <f>SUM(J15:J17)</f>
        <v>-94.68</v>
      </c>
    </row>
    <row r="19" spans="2:10" ht="15">
      <c r="B19" s="6" t="s">
        <v>29</v>
      </c>
      <c r="C19" s="7">
        <v>4700</v>
      </c>
      <c r="D19" s="7">
        <v>4446.33</v>
      </c>
      <c r="E19" s="7">
        <f t="shared" si="1"/>
        <v>253.67000000000007</v>
      </c>
      <c r="G19" s="10" t="s">
        <v>30</v>
      </c>
      <c r="H19" s="11">
        <f>SUM(H6:H9)+SUM(H12:H12)+SUM(H15:H17)</f>
        <v>35500</v>
      </c>
      <c r="I19" s="11">
        <f>SUM(I6:I9)+SUM(I12:I12)+SUM(I15:I17)</f>
        <v>51071.689999999995</v>
      </c>
      <c r="J19" s="11">
        <f>SUM(J6:J9)+SUM(J12:J12)+SUM(J15:J17)</f>
        <v>-15571.689999999999</v>
      </c>
    </row>
    <row r="20" spans="2:10" ht="15">
      <c r="B20" s="4" t="s">
        <v>31</v>
      </c>
      <c r="C20" s="5">
        <v>300</v>
      </c>
      <c r="D20" s="5">
        <v>433.25</v>
      </c>
      <c r="E20" s="5">
        <f t="shared" si="1"/>
        <v>-133.25</v>
      </c>
    </row>
    <row r="21" spans="2:10" ht="15">
      <c r="B21" s="6" t="s">
        <v>32</v>
      </c>
      <c r="C21" s="7">
        <v>0</v>
      </c>
      <c r="D21" s="7">
        <v>240</v>
      </c>
      <c r="E21" s="7">
        <f t="shared" si="1"/>
        <v>-240</v>
      </c>
    </row>
    <row r="22" spans="2:10" ht="15">
      <c r="B22" s="4" t="s">
        <v>33</v>
      </c>
      <c r="C22" s="5">
        <v>500</v>
      </c>
      <c r="D22" s="5">
        <v>500</v>
      </c>
      <c r="E22" s="5">
        <f t="shared" si="1"/>
        <v>0</v>
      </c>
    </row>
    <row r="23" spans="2:10" ht="15">
      <c r="B23" s="6" t="s">
        <v>34</v>
      </c>
      <c r="C23" s="7">
        <v>15000</v>
      </c>
      <c r="D23" s="7">
        <v>2950.64</v>
      </c>
      <c r="E23" s="7">
        <f t="shared" si="1"/>
        <v>12049.36</v>
      </c>
    </row>
    <row r="24" spans="2:10" ht="15">
      <c r="B24" s="4" t="s">
        <v>35</v>
      </c>
      <c r="C24" s="5">
        <v>6500</v>
      </c>
      <c r="D24" s="5">
        <v>2666</v>
      </c>
      <c r="E24" s="5">
        <f t="shared" si="1"/>
        <v>3834</v>
      </c>
    </row>
    <row r="25" spans="2:10" ht="15">
      <c r="B25" s="6" t="s">
        <v>36</v>
      </c>
      <c r="C25" s="7">
        <v>2000</v>
      </c>
      <c r="D25" s="7">
        <v>1712.51</v>
      </c>
      <c r="E25" s="7">
        <f t="shared" si="1"/>
        <v>287.49</v>
      </c>
    </row>
    <row r="26" spans="2:10" ht="15">
      <c r="B26" s="4" t="s">
        <v>37</v>
      </c>
      <c r="C26" s="5">
        <v>2000</v>
      </c>
      <c r="D26" s="5">
        <v>0</v>
      </c>
      <c r="E26" s="5">
        <f t="shared" si="1"/>
        <v>2000</v>
      </c>
    </row>
    <row r="27" spans="2:10" ht="15">
      <c r="B27" s="4" t="s">
        <v>38</v>
      </c>
      <c r="C27" s="5">
        <v>0</v>
      </c>
      <c r="D27" s="5">
        <v>696.8</v>
      </c>
      <c r="E27" s="5">
        <f t="shared" si="1"/>
        <v>-696.8</v>
      </c>
    </row>
    <row r="28" spans="2:10" ht="15">
      <c r="B28" s="8"/>
      <c r="C28" s="9">
        <f>SUM(C18:C27)</f>
        <v>31800</v>
      </c>
      <c r="D28" s="9">
        <f>SUM(D18:D27)</f>
        <v>14795.99</v>
      </c>
      <c r="E28" s="9">
        <f>SUM(E18:E27)</f>
        <v>17004.009999999998</v>
      </c>
    </row>
    <row r="29" spans="2:10" ht="15">
      <c r="B29" s="3" t="s">
        <v>39</v>
      </c>
      <c r="C29" s="3"/>
      <c r="D29" s="3"/>
      <c r="E29" s="3"/>
    </row>
    <row r="30" spans="2:10" ht="15">
      <c r="B30" s="6" t="s">
        <v>40</v>
      </c>
      <c r="C30" s="7">
        <v>210</v>
      </c>
      <c r="D30" s="7">
        <v>207.07</v>
      </c>
      <c r="E30" s="7">
        <f>C30-D30</f>
        <v>2.9300000000000068</v>
      </c>
    </row>
    <row r="31" spans="2:10" ht="15">
      <c r="B31" s="4" t="s">
        <v>41</v>
      </c>
      <c r="C31" s="5">
        <v>0</v>
      </c>
      <c r="D31" s="5">
        <v>0</v>
      </c>
      <c r="E31" s="5">
        <f>C31-D31</f>
        <v>0</v>
      </c>
    </row>
    <row r="32" spans="2:10" ht="15">
      <c r="B32" s="6" t="s">
        <v>42</v>
      </c>
      <c r="C32" s="7">
        <v>0</v>
      </c>
      <c r="D32" s="7">
        <v>0</v>
      </c>
      <c r="E32" s="7">
        <f>C32-D32</f>
        <v>0</v>
      </c>
    </row>
    <row r="33" spans="2:10" ht="15">
      <c r="B33" s="8"/>
      <c r="C33" s="9">
        <f>SUM(C30:C32)</f>
        <v>210</v>
      </c>
      <c r="D33" s="9">
        <f>SUM(D30:D32)</f>
        <v>207.07</v>
      </c>
      <c r="E33" s="9">
        <f>SUM(E30:E32)</f>
        <v>2.9300000000000068</v>
      </c>
    </row>
    <row r="34" spans="2:10" ht="15">
      <c r="B34" s="10" t="s">
        <v>43</v>
      </c>
      <c r="C34" s="11">
        <f>SUM(C6:C7)+SUM(C10:C15)+SUM(C18:C27)+SUM(C30:C32)</f>
        <v>36510</v>
      </c>
      <c r="D34" s="11">
        <f>SUM(D6:D7)+SUM(D10:D15)+SUM(D18:D27)+SUM(D30:D32)</f>
        <v>20018.61</v>
      </c>
      <c r="E34" s="11">
        <f>SUM(E6:E7)+SUM(E10:E15)+SUM(E18:E27)+SUM(E30:E32)</f>
        <v>16491.39</v>
      </c>
    </row>
    <row r="35" spans="2:10" ht="15">
      <c r="B35" s="10" t="s">
        <v>44</v>
      </c>
      <c r="C35" s="11">
        <f>(H19)-(C34)</f>
        <v>-1010</v>
      </c>
      <c r="D35" s="11">
        <f>(I19)-(D34)</f>
        <v>31053.079999999994</v>
      </c>
      <c r="E35" s="10"/>
      <c r="F35" s="10"/>
      <c r="G35" s="10" t="s">
        <v>44</v>
      </c>
      <c r="H35" s="11">
        <f>(H19)-(C34)</f>
        <v>-1010</v>
      </c>
      <c r="I35" s="11">
        <f>(I19)-(D34)</f>
        <v>31053.079999999994</v>
      </c>
      <c r="J35" s="10"/>
    </row>
  </sheetData>
  <mergeCells count="1">
    <mergeCell ref="B2:J2"/>
  </mergeCells>
  <pageMargins left="0.7" right="0.7" top="0.75" bottom="0.75" header="0.3" footer="0.3"/>
  <pageSetup paperSize="9" scale="75" orientation="landscape"/>
  <headerFooter>
    <oddFooter>&amp;L &amp;F&amp;R Seite &amp;P / &amp;N</oddFooter>
    <evenFooter>&amp;L &amp;F&amp;C exportiert am 10.02.2024 - gedruckt am &amp;D (&amp;T)&amp;R Seite &amp;P / &amp;N</even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7d60d8-bc2c-4f09-bbca-42fb7a330b7e">
      <Terms xmlns="http://schemas.microsoft.com/office/infopath/2007/PartnerControls"/>
    </lcf76f155ced4ddcb4097134ff3c332f>
    <TaxCatchAll xmlns="8a651afb-30c4-4309-89ac-d31cb8bebffb" xsi:nil="true"/>
    <SharedWithUsers xmlns="8a651afb-30c4-4309-89ac-d31cb8bebffb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659C22CCCFF949BA255EAAF3F49DCF" ma:contentTypeVersion="13" ma:contentTypeDescription="Ein neues Dokument erstellen." ma:contentTypeScope="" ma:versionID="9aa98bb613d0a71dd3e15280e0bdfbbb">
  <xsd:schema xmlns:xsd="http://www.w3.org/2001/XMLSchema" xmlns:xs="http://www.w3.org/2001/XMLSchema" xmlns:p="http://schemas.microsoft.com/office/2006/metadata/properties" xmlns:ns2="f47d60d8-bc2c-4f09-bbca-42fb7a330b7e" xmlns:ns3="8a651afb-30c4-4309-89ac-d31cb8bebffb" targetNamespace="http://schemas.microsoft.com/office/2006/metadata/properties" ma:root="true" ma:fieldsID="e77f80839fbfec72191bbf6295ac0337" ns2:_="" ns3:_="">
    <xsd:import namespace="f47d60d8-bc2c-4f09-bbca-42fb7a330b7e"/>
    <xsd:import namespace="8a651afb-30c4-4309-89ac-d31cb8bebf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d60d8-bc2c-4f09-bbca-42fb7a330b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910030eb-0d2b-44b6-993c-669d01dfed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51afb-30c4-4309-89ac-d31cb8bebf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57ee5cb-b2d3-4b45-a816-b13f7cba1853}" ma:internalName="TaxCatchAll" ma:showField="CatchAllData" ma:web="8a651afb-30c4-4309-89ac-d31cb8bebf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A58288-B152-4565-8F0F-01323702FC9A}"/>
</file>

<file path=customXml/itemProps2.xml><?xml version="1.0" encoding="utf-8"?>
<ds:datastoreItem xmlns:ds="http://schemas.openxmlformats.org/officeDocument/2006/customXml" ds:itemID="{A0A370BA-A76C-4B1C-89D4-C177449E2DFA}"/>
</file>

<file path=customXml/itemProps3.xml><?xml version="1.0" encoding="utf-8"?>
<ds:datastoreItem xmlns:ds="http://schemas.openxmlformats.org/officeDocument/2006/customXml" ds:itemID="{0DC1D675-29AB-4B2A-BFDB-B8772A9217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David Bussmann</cp:lastModifiedBy>
  <cp:revision/>
  <dcterms:created xsi:type="dcterms:W3CDTF">2024-02-10T11:55:28Z</dcterms:created>
  <dcterms:modified xsi:type="dcterms:W3CDTF">2024-04-17T19:46:31Z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0x0101002C659C22CCCFF949BA255EAAF3F49DCF</vt:lpwstr>
  </property>
  <property fmtid="{D5CDD505-2E9C-101B-9397-08002B2CF9AE}" pid="3" name="MediaServiceImageTags">
    <vt:lpwstr/>
  </property>
  <property fmtid="{D5CDD505-2E9C-101B-9397-08002B2CF9AE}" pid="4" name="Order">
    <vt:r8>95000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